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0" windowWidth="24300" windowHeight="13780" activeTab="0"/>
  </bookViews>
  <sheets>
    <sheet name="収支計算書（資金ベース）" sheetId="1" r:id="rId1"/>
  </sheets>
  <definedNames/>
  <calcPr fullCalcOnLoad="1"/>
</workbook>
</file>

<file path=xl/sharedStrings.xml><?xml version="1.0" encoding="utf-8"?>
<sst xmlns="http://schemas.openxmlformats.org/spreadsheetml/2006/main" count="123" uniqueCount="88">
  <si>
    <t xml:space="preserve">                                           </t>
  </si>
  <si>
    <t xml:space="preserve">                     </t>
  </si>
  <si>
    <t xml:space="preserve">                    </t>
  </si>
  <si>
    <t xml:space="preserve">          </t>
  </si>
  <si>
    <t xml:space="preserve">         事業活動収入計                    </t>
  </si>
  <si>
    <t xml:space="preserve">         事業活動支出計                    </t>
  </si>
  <si>
    <t xml:space="preserve">         事業活動収支差額                  </t>
  </si>
  <si>
    <t xml:space="preserve">     退職給付引当資産取得支出              </t>
  </si>
  <si>
    <t xml:space="preserve">         投資活動支出計                    </t>
  </si>
  <si>
    <t xml:space="preserve">         投資活動収支差額                  </t>
  </si>
  <si>
    <t xml:space="preserve">     予備費支出                            </t>
  </si>
  <si>
    <t xml:space="preserve">     当期収支差額                          </t>
  </si>
  <si>
    <t xml:space="preserve">     前期繰越収支差額                      </t>
  </si>
  <si>
    <t xml:space="preserve">     次期繰越収支差額                      </t>
  </si>
  <si>
    <t xml:space="preserve">     その他基本財産取崩収入                          </t>
  </si>
  <si>
    <t xml:space="preserve">     </t>
  </si>
  <si>
    <t xml:space="preserve"> （単位：円）</t>
  </si>
  <si>
    <t>Ⅰ　事業活動収支の部</t>
  </si>
  <si>
    <t>　１．事業活動収入</t>
  </si>
  <si>
    <t>　２．事業活動支出</t>
  </si>
  <si>
    <t>　２．投資活動支出</t>
  </si>
  <si>
    <t>Ⅱ　投資活動収支の部</t>
  </si>
  <si>
    <t>　１．投資活動収入</t>
  </si>
  <si>
    <t>科　　　目</t>
  </si>
  <si>
    <t>決　算　額</t>
  </si>
  <si>
    <t>備   考</t>
  </si>
  <si>
    <t>差　　異</t>
  </si>
  <si>
    <t>予　算　額</t>
  </si>
  <si>
    <t>収支計算書</t>
  </si>
  <si>
    <t>　【事業費支出】</t>
  </si>
  <si>
    <t>　【管理費支出】</t>
  </si>
  <si>
    <t>　【基本財産取崩収入】</t>
  </si>
  <si>
    <t>　【特定資産取得支出】</t>
  </si>
  <si>
    <t>　【予備費支出】</t>
  </si>
  <si>
    <t>　【基本財産取得支出】</t>
  </si>
  <si>
    <t xml:space="preserve">     その他基本財産取得支出              </t>
  </si>
  <si>
    <t>　【特定資産取崩収入】</t>
  </si>
  <si>
    <t xml:space="preserve">     新規事業積立預金取崩収入                          </t>
  </si>
  <si>
    <t xml:space="preserve">　　　　　受講料収入      </t>
  </si>
  <si>
    <t xml:space="preserve">　　　　　販売収入      </t>
  </si>
  <si>
    <t xml:space="preserve">　　　　　雑収入        </t>
  </si>
  <si>
    <t>　　　　受取会費収入</t>
  </si>
  <si>
    <t xml:space="preserve">　　　　　受取会費収入           </t>
  </si>
  <si>
    <t>　　　　事業収入</t>
  </si>
  <si>
    <t>　　　　受取補助金収入</t>
  </si>
  <si>
    <t xml:space="preserve">　　　　　受取補助金収入           </t>
  </si>
  <si>
    <t>　　　　受取寄付金収入</t>
  </si>
  <si>
    <t xml:space="preserve">　　　　　受取寄付金収入           </t>
  </si>
  <si>
    <t>　　　　雑収入</t>
  </si>
  <si>
    <t xml:space="preserve">　　　　　受取利息収入             </t>
  </si>
  <si>
    <t>　　　　　物品仕入支出</t>
  </si>
  <si>
    <t>　　　　　消耗品費支出</t>
  </si>
  <si>
    <t>　　　　　光熱水料費支出</t>
  </si>
  <si>
    <t>　　　　　広告宣伝費支出</t>
  </si>
  <si>
    <t>　　　　　諸会費支出</t>
  </si>
  <si>
    <t>　　　　　租税公課支出</t>
  </si>
  <si>
    <t>　　　　　管理諸費支出</t>
  </si>
  <si>
    <t xml:space="preserve">　　　　　会場費支出        </t>
  </si>
  <si>
    <t xml:space="preserve">　　　　　講師料支出      </t>
  </si>
  <si>
    <t xml:space="preserve">　　　　　諸謝金支出    </t>
  </si>
  <si>
    <t xml:space="preserve">　　　　　委託費支出  </t>
  </si>
  <si>
    <t xml:space="preserve">　　　　　雑支出     </t>
  </si>
  <si>
    <t xml:space="preserve">　　　　　旅費交通費支出   </t>
  </si>
  <si>
    <t xml:space="preserve">　　　　　給料手当支出       </t>
  </si>
  <si>
    <t xml:space="preserve">　　　　　通信運搬費支出   </t>
  </si>
  <si>
    <t xml:space="preserve">　　　　　印刷製本費支出 </t>
  </si>
  <si>
    <t xml:space="preserve">　　　　　会議費支出       </t>
  </si>
  <si>
    <t xml:space="preserve">　　　　　賃借料支出    </t>
  </si>
  <si>
    <t xml:space="preserve">　　　　　顧問料支出     </t>
  </si>
  <si>
    <t xml:space="preserve">　　　　　保険料支出   </t>
  </si>
  <si>
    <t>　　　　　課題材料仕入支出</t>
  </si>
  <si>
    <t>　　　　　慶弔費支出</t>
  </si>
  <si>
    <t>公益社団法人　全日本洋裁技能協会</t>
  </si>
  <si>
    <t>　　　　受取入会金収入</t>
  </si>
  <si>
    <t xml:space="preserve">　　　　　交際費支出 </t>
  </si>
  <si>
    <t xml:space="preserve">         投資活動収入計     </t>
  </si>
  <si>
    <t>　【固定負債返済支出】</t>
  </si>
  <si>
    <t xml:space="preserve">     建設資金預り金返済支出</t>
  </si>
  <si>
    <t xml:space="preserve">　　　　　受取入会金収入   </t>
  </si>
  <si>
    <t>　　　　　事務用品費支出</t>
  </si>
  <si>
    <t>　　　　　支部活動費支出</t>
  </si>
  <si>
    <t xml:space="preserve">　　　　　会報費支出  </t>
  </si>
  <si>
    <t>令和 4年4月1日～令和 5年3月31日</t>
  </si>
  <si>
    <t xml:space="preserve">　　　　　支払手数料支出  </t>
  </si>
  <si>
    <t>　　　　　印刷製本費支出</t>
  </si>
  <si>
    <t>　　　　　交際費支出</t>
  </si>
  <si>
    <t>　　　　　保険料支出</t>
  </si>
  <si>
    <t>　　　　　諸謝金支出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</si>
</sst>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  <numFmt numFmtId="181" formatCode="#,##0_ ;[Red]\-#,##0\ "/>
  </numFmts>
  <fonts count="39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9"/>
      <color indexed="8"/>
      <name val="ＭＳ ゴシック"/>
      <family val="0"/>
    </font>
    <font>
      <sz val="12"/>
      <color indexed="8"/>
      <name val="ＭＳ 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9"/>
      <color theme="1"/>
      <name val="ＭＳ ゴシック"/>
      <family val="0"/>
    </font>
    <font>
      <sz val="12"/>
      <color theme="1"/>
      <name val="ＭＳ 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38" fontId="37" fillId="0" borderId="11" xfId="48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38" fontId="37" fillId="0" borderId="0" xfId="48" applyFont="1" applyAlignment="1">
      <alignment vertical="center"/>
    </xf>
    <xf numFmtId="0" fontId="37" fillId="0" borderId="10" xfId="0" applyFont="1" applyBorder="1" applyAlignment="1">
      <alignment vertical="center"/>
    </xf>
    <xf numFmtId="176" fontId="37" fillId="0" borderId="11" xfId="48" applyNumberFormat="1" applyFont="1" applyBorder="1" applyAlignment="1">
      <alignment vertical="center"/>
    </xf>
    <xf numFmtId="176" fontId="37" fillId="0" borderId="12" xfId="48" applyNumberFormat="1" applyFont="1" applyBorder="1" applyAlignment="1">
      <alignment vertical="center"/>
    </xf>
    <xf numFmtId="176" fontId="37" fillId="0" borderId="13" xfId="48" applyNumberFormat="1" applyFont="1" applyBorder="1" applyAlignment="1">
      <alignment vertical="center"/>
    </xf>
    <xf numFmtId="176" fontId="37" fillId="0" borderId="10" xfId="48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181" fontId="37" fillId="0" borderId="11" xfId="48" applyNumberFormat="1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42">
      <selection activeCell="B60" sqref="B60"/>
    </sheetView>
  </sheetViews>
  <sheetFormatPr defaultColWidth="9.00390625" defaultRowHeight="15"/>
  <cols>
    <col min="1" max="1" width="25.28125" style="1" customWidth="1"/>
    <col min="2" max="4" width="16.7109375" style="1" customWidth="1"/>
    <col min="5" max="5" width="11.8515625" style="1" customWidth="1"/>
    <col min="6" max="16384" width="9.00390625" style="1" customWidth="1"/>
  </cols>
  <sheetData>
    <row r="1" spans="1:5" ht="15">
      <c r="A1" s="18" t="s">
        <v>28</v>
      </c>
      <c r="B1" s="18"/>
      <c r="C1" s="18"/>
      <c r="D1" s="18"/>
      <c r="E1" s="18"/>
    </row>
    <row r="2" spans="1:5" ht="3.75" customHeight="1">
      <c r="A2" s="15"/>
      <c r="B2" s="15"/>
      <c r="C2" s="15"/>
      <c r="D2" s="15"/>
      <c r="E2" s="15"/>
    </row>
    <row r="3" spans="1:5" ht="10.5" customHeight="1">
      <c r="A3" s="1" t="s">
        <v>72</v>
      </c>
      <c r="C3" s="17" t="s">
        <v>82</v>
      </c>
      <c r="D3" s="17"/>
      <c r="E3" s="17"/>
    </row>
    <row r="4" spans="1:5" ht="10.5" customHeight="1">
      <c r="A4" s="1" t="s">
        <v>0</v>
      </c>
      <c r="B4" s="1" t="s">
        <v>15</v>
      </c>
      <c r="E4" s="2" t="s">
        <v>16</v>
      </c>
    </row>
    <row r="5" spans="1:5" ht="10.5" customHeight="1">
      <c r="A5" s="3" t="s">
        <v>23</v>
      </c>
      <c r="B5" s="3" t="s">
        <v>27</v>
      </c>
      <c r="C5" s="3" t="s">
        <v>24</v>
      </c>
      <c r="D5" s="3" t="s">
        <v>26</v>
      </c>
      <c r="E5" s="3" t="s">
        <v>25</v>
      </c>
    </row>
    <row r="6" spans="1:5" ht="10.5" customHeight="1">
      <c r="A6" s="4" t="s">
        <v>17</v>
      </c>
      <c r="B6" s="5" t="s">
        <v>1</v>
      </c>
      <c r="C6" s="5" t="s">
        <v>2</v>
      </c>
      <c r="D6" s="5" t="s">
        <v>2</v>
      </c>
      <c r="E6" s="5" t="s">
        <v>3</v>
      </c>
    </row>
    <row r="7" spans="1:5" ht="10.5" customHeight="1">
      <c r="A7" s="4" t="s">
        <v>18</v>
      </c>
      <c r="B7" s="5" t="s">
        <v>1</v>
      </c>
      <c r="C7" s="5" t="s">
        <v>2</v>
      </c>
      <c r="D7" s="5" t="s">
        <v>2</v>
      </c>
      <c r="E7" s="5" t="s">
        <v>3</v>
      </c>
    </row>
    <row r="8" spans="1:5" ht="10.5" customHeight="1">
      <c r="A8" s="4" t="s">
        <v>73</v>
      </c>
      <c r="B8" s="5"/>
      <c r="C8" s="5"/>
      <c r="D8" s="5"/>
      <c r="E8" s="5"/>
    </row>
    <row r="9" spans="1:5" ht="10.5" customHeight="1">
      <c r="A9" s="4" t="s">
        <v>78</v>
      </c>
      <c r="B9" s="11">
        <v>0</v>
      </c>
      <c r="C9" s="5">
        <v>75000</v>
      </c>
      <c r="D9" s="11">
        <f>+B9-C9</f>
        <v>-75000</v>
      </c>
      <c r="E9" s="5"/>
    </row>
    <row r="10" spans="1:5" ht="10.5" customHeight="1">
      <c r="A10" s="4" t="s">
        <v>41</v>
      </c>
      <c r="B10" s="11"/>
      <c r="C10" s="11"/>
      <c r="D10" s="11"/>
      <c r="E10" s="5"/>
    </row>
    <row r="11" spans="1:5" ht="10.5" customHeight="1">
      <c r="A11" s="4" t="s">
        <v>42</v>
      </c>
      <c r="B11" s="11">
        <v>1200000</v>
      </c>
      <c r="C11" s="5">
        <v>1660700</v>
      </c>
      <c r="D11" s="11">
        <f>+B11-C11</f>
        <v>-460700</v>
      </c>
      <c r="E11" s="5"/>
    </row>
    <row r="12" spans="1:5" ht="10.5" customHeight="1">
      <c r="A12" s="4" t="s">
        <v>43</v>
      </c>
      <c r="B12" s="11"/>
      <c r="C12" s="5"/>
      <c r="D12" s="11"/>
      <c r="E12" s="11"/>
    </row>
    <row r="13" spans="1:5" ht="10.5" customHeight="1">
      <c r="A13" s="4" t="s">
        <v>38</v>
      </c>
      <c r="B13" s="11">
        <v>6700000</v>
      </c>
      <c r="C13" s="5">
        <v>7983797</v>
      </c>
      <c r="D13" s="11">
        <f aca="true" t="shared" si="0" ref="D13:D21">+B13-C13</f>
        <v>-1283797</v>
      </c>
      <c r="E13" s="11" t="s">
        <v>3</v>
      </c>
    </row>
    <row r="14" spans="1:5" ht="10.5" customHeight="1">
      <c r="A14" s="4" t="s">
        <v>39</v>
      </c>
      <c r="B14" s="11">
        <v>3600000</v>
      </c>
      <c r="C14" s="5">
        <v>2340765</v>
      </c>
      <c r="D14" s="11">
        <f t="shared" si="0"/>
        <v>1259235</v>
      </c>
      <c r="E14" s="11"/>
    </row>
    <row r="15" spans="1:8" ht="10.5" customHeight="1">
      <c r="A15" s="4" t="s">
        <v>44</v>
      </c>
      <c r="B15" s="11"/>
      <c r="C15" s="5"/>
      <c r="D15" s="11"/>
      <c r="E15" s="11" t="s">
        <v>3</v>
      </c>
      <c r="H15" s="6"/>
    </row>
    <row r="16" spans="1:5" ht="10.5" customHeight="1">
      <c r="A16" s="4" t="s">
        <v>45</v>
      </c>
      <c r="B16" s="11">
        <v>150000</v>
      </c>
      <c r="C16" s="5">
        <v>1471498</v>
      </c>
      <c r="D16" s="11">
        <f t="shared" si="0"/>
        <v>-1321498</v>
      </c>
      <c r="E16" s="11" t="s">
        <v>3</v>
      </c>
    </row>
    <row r="17" spans="1:5" ht="10.5" customHeight="1">
      <c r="A17" s="4" t="s">
        <v>46</v>
      </c>
      <c r="B17" s="11"/>
      <c r="C17" s="5"/>
      <c r="D17" s="11"/>
      <c r="E17" s="11" t="s">
        <v>3</v>
      </c>
    </row>
    <row r="18" spans="1:5" ht="10.5" customHeight="1">
      <c r="A18" s="4" t="s">
        <v>47</v>
      </c>
      <c r="B18" s="11">
        <v>900000</v>
      </c>
      <c r="C18" s="5">
        <v>2244249</v>
      </c>
      <c r="D18" s="11">
        <f t="shared" si="0"/>
        <v>-1344249</v>
      </c>
      <c r="E18" s="11"/>
    </row>
    <row r="19" spans="1:5" ht="10.5" customHeight="1">
      <c r="A19" s="4" t="s">
        <v>48</v>
      </c>
      <c r="B19" s="11"/>
      <c r="C19" s="5"/>
      <c r="D19" s="11"/>
      <c r="E19" s="11"/>
    </row>
    <row r="20" spans="1:5" ht="10.5" customHeight="1">
      <c r="A20" s="4" t="s">
        <v>40</v>
      </c>
      <c r="B20" s="11">
        <v>200000</v>
      </c>
      <c r="C20" s="5">
        <v>888364</v>
      </c>
      <c r="D20" s="11">
        <f t="shared" si="0"/>
        <v>-688364</v>
      </c>
      <c r="E20" s="11"/>
    </row>
    <row r="21" spans="1:5" ht="10.5" customHeight="1">
      <c r="A21" s="4" t="s">
        <v>49</v>
      </c>
      <c r="B21" s="11">
        <v>0</v>
      </c>
      <c r="C21" s="5">
        <v>59</v>
      </c>
      <c r="D21" s="11">
        <f t="shared" si="0"/>
        <v>-59</v>
      </c>
      <c r="E21" s="11" t="s">
        <v>3</v>
      </c>
    </row>
    <row r="22" spans="1:5" ht="10.5" customHeight="1">
      <c r="A22" s="10" t="s">
        <v>4</v>
      </c>
      <c r="B22" s="14">
        <f>SUM(B9:B21)</f>
        <v>12750000</v>
      </c>
      <c r="C22" s="14">
        <f>SUM(C9:C21)</f>
        <v>16664432</v>
      </c>
      <c r="D22" s="14">
        <f>+B22-C22</f>
        <v>-3914432</v>
      </c>
      <c r="E22" s="14" t="s">
        <v>3</v>
      </c>
    </row>
    <row r="23" spans="1:5" ht="10.5" customHeight="1">
      <c r="A23" s="4" t="s">
        <v>19</v>
      </c>
      <c r="B23" s="11"/>
      <c r="C23" s="11"/>
      <c r="D23" s="11"/>
      <c r="E23" s="11"/>
    </row>
    <row r="24" spans="1:5" ht="10.5" customHeight="1">
      <c r="A24" s="4" t="s">
        <v>29</v>
      </c>
      <c r="B24" s="11"/>
      <c r="C24" s="11"/>
      <c r="D24" s="11"/>
      <c r="E24" s="11"/>
    </row>
    <row r="25" spans="1:5" ht="10.5" customHeight="1">
      <c r="A25" s="4" t="s">
        <v>63</v>
      </c>
      <c r="B25" s="11">
        <v>2010000</v>
      </c>
      <c r="C25" s="16">
        <v>1956000</v>
      </c>
      <c r="D25" s="11">
        <f>+B25-C25</f>
        <v>54000</v>
      </c>
      <c r="E25" s="11" t="s">
        <v>3</v>
      </c>
    </row>
    <row r="26" spans="1:5" ht="10.5" customHeight="1">
      <c r="A26" s="4" t="s">
        <v>62</v>
      </c>
      <c r="B26" s="11">
        <v>100000</v>
      </c>
      <c r="C26" s="16">
        <v>314700</v>
      </c>
      <c r="D26" s="11">
        <f aca="true" t="shared" si="1" ref="D26:D58">+B26-C26</f>
        <v>-214700</v>
      </c>
      <c r="E26" s="11"/>
    </row>
    <row r="27" spans="1:5" ht="10.5" customHeight="1">
      <c r="A27" s="4" t="s">
        <v>64</v>
      </c>
      <c r="B27" s="11">
        <v>300000</v>
      </c>
      <c r="C27" s="16">
        <v>678425</v>
      </c>
      <c r="D27" s="11">
        <f t="shared" si="1"/>
        <v>-378425</v>
      </c>
      <c r="E27" s="11" t="s">
        <v>3</v>
      </c>
    </row>
    <row r="28" spans="1:5" ht="10.5" customHeight="1">
      <c r="A28" s="4" t="s">
        <v>50</v>
      </c>
      <c r="B28" s="11">
        <v>0</v>
      </c>
      <c r="C28" s="16">
        <v>132172</v>
      </c>
      <c r="D28" s="11">
        <f t="shared" si="1"/>
        <v>-132172</v>
      </c>
      <c r="E28" s="11" t="s">
        <v>3</v>
      </c>
    </row>
    <row r="29" spans="1:5" ht="10.5" customHeight="1">
      <c r="A29" s="4" t="s">
        <v>79</v>
      </c>
      <c r="B29" s="11">
        <v>60000</v>
      </c>
      <c r="C29" s="16">
        <v>0</v>
      </c>
      <c r="D29" s="11">
        <f t="shared" si="1"/>
        <v>60000</v>
      </c>
      <c r="E29" s="11"/>
    </row>
    <row r="30" spans="1:5" ht="10.5" customHeight="1">
      <c r="A30" s="4" t="s">
        <v>51</v>
      </c>
      <c r="B30" s="11">
        <v>100000</v>
      </c>
      <c r="C30" s="16">
        <v>375203</v>
      </c>
      <c r="D30" s="11">
        <f t="shared" si="1"/>
        <v>-275203</v>
      </c>
      <c r="E30" s="11" t="s">
        <v>3</v>
      </c>
    </row>
    <row r="31" spans="1:5" ht="10.5" customHeight="1">
      <c r="A31" s="4" t="s">
        <v>65</v>
      </c>
      <c r="B31" s="11">
        <v>350000</v>
      </c>
      <c r="C31" s="16">
        <v>970965</v>
      </c>
      <c r="D31" s="11">
        <f>+B31-C31</f>
        <v>-620965</v>
      </c>
      <c r="E31" s="11"/>
    </row>
    <row r="32" spans="1:5" ht="10.5" customHeight="1">
      <c r="A32" s="4" t="s">
        <v>66</v>
      </c>
      <c r="B32" s="11">
        <v>4100000</v>
      </c>
      <c r="C32" s="16">
        <v>5237762</v>
      </c>
      <c r="D32" s="11">
        <f t="shared" si="1"/>
        <v>-1137762</v>
      </c>
      <c r="E32" s="11"/>
    </row>
    <row r="33" spans="1:5" ht="10.5" customHeight="1">
      <c r="A33" s="4" t="s">
        <v>52</v>
      </c>
      <c r="B33" s="11">
        <v>150000</v>
      </c>
      <c r="C33" s="16">
        <v>241484</v>
      </c>
      <c r="D33" s="11">
        <f t="shared" si="1"/>
        <v>-91484</v>
      </c>
      <c r="E33" s="11"/>
    </row>
    <row r="34" spans="1:5" ht="10.5" customHeight="1">
      <c r="A34" s="4" t="s">
        <v>67</v>
      </c>
      <c r="B34" s="11">
        <v>900000</v>
      </c>
      <c r="C34" s="16">
        <v>414273</v>
      </c>
      <c r="D34" s="11">
        <f t="shared" si="1"/>
        <v>485727</v>
      </c>
      <c r="E34" s="11"/>
    </row>
    <row r="35" spans="1:5" ht="10.5" customHeight="1">
      <c r="A35" s="4" t="s">
        <v>53</v>
      </c>
      <c r="B35" s="11">
        <v>100000</v>
      </c>
      <c r="C35" s="16">
        <v>313500</v>
      </c>
      <c r="D35" s="11">
        <f t="shared" si="1"/>
        <v>-213500</v>
      </c>
      <c r="E35" s="11" t="s">
        <v>3</v>
      </c>
    </row>
    <row r="36" spans="1:5" ht="10.5" customHeight="1">
      <c r="A36" s="4" t="s">
        <v>54</v>
      </c>
      <c r="B36" s="11">
        <v>150000</v>
      </c>
      <c r="C36" s="16">
        <v>492500</v>
      </c>
      <c r="D36" s="11">
        <f t="shared" si="1"/>
        <v>-342500</v>
      </c>
      <c r="E36" s="11"/>
    </row>
    <row r="37" spans="1:5" ht="10.5" customHeight="1">
      <c r="A37" s="4" t="s">
        <v>55</v>
      </c>
      <c r="B37" s="11">
        <v>370000</v>
      </c>
      <c r="C37" s="16">
        <v>253082</v>
      </c>
      <c r="D37" s="11">
        <f>+B37-C37</f>
        <v>116918</v>
      </c>
      <c r="E37" s="11"/>
    </row>
    <row r="38" spans="1:5" ht="10.5" customHeight="1">
      <c r="A38" s="4" t="s">
        <v>56</v>
      </c>
      <c r="B38" s="11">
        <v>500000</v>
      </c>
      <c r="C38" s="16">
        <v>471600</v>
      </c>
      <c r="D38" s="11">
        <f t="shared" si="1"/>
        <v>28400</v>
      </c>
      <c r="E38" s="11" t="s">
        <v>3</v>
      </c>
    </row>
    <row r="39" spans="1:5" ht="10.5" customHeight="1">
      <c r="A39" s="4" t="s">
        <v>68</v>
      </c>
      <c r="B39" s="11">
        <v>150000</v>
      </c>
      <c r="C39" s="16">
        <v>186660</v>
      </c>
      <c r="D39" s="11">
        <f t="shared" si="1"/>
        <v>-36660</v>
      </c>
      <c r="E39" s="11" t="s">
        <v>3</v>
      </c>
    </row>
    <row r="40" spans="1:5" ht="10.5" customHeight="1">
      <c r="A40" s="4" t="s">
        <v>74</v>
      </c>
      <c r="B40" s="11">
        <v>30000</v>
      </c>
      <c r="C40" s="16">
        <v>148648</v>
      </c>
      <c r="D40" s="11">
        <f t="shared" si="1"/>
        <v>-118648</v>
      </c>
      <c r="E40" s="11"/>
    </row>
    <row r="41" spans="1:5" ht="10.5" customHeight="1">
      <c r="A41" s="4" t="s">
        <v>69</v>
      </c>
      <c r="B41" s="11">
        <v>160000</v>
      </c>
      <c r="C41" s="16">
        <v>8480</v>
      </c>
      <c r="D41" s="11">
        <f t="shared" si="1"/>
        <v>151520</v>
      </c>
      <c r="E41" s="11" t="s">
        <v>3</v>
      </c>
    </row>
    <row r="42" spans="1:5" ht="10.5" customHeight="1">
      <c r="A42" s="4" t="s">
        <v>70</v>
      </c>
      <c r="B42" s="11">
        <v>1000000</v>
      </c>
      <c r="C42" s="16">
        <v>1934881</v>
      </c>
      <c r="D42" s="11">
        <f>+B42-C42</f>
        <v>-934881</v>
      </c>
      <c r="E42" s="11"/>
    </row>
    <row r="43" spans="1:5" ht="10.5" customHeight="1">
      <c r="A43" s="4" t="s">
        <v>57</v>
      </c>
      <c r="B43" s="11">
        <v>500000</v>
      </c>
      <c r="C43" s="16">
        <v>837279</v>
      </c>
      <c r="D43" s="11">
        <f t="shared" si="1"/>
        <v>-337279</v>
      </c>
      <c r="E43" s="11"/>
    </row>
    <row r="44" spans="1:5" ht="10.5" customHeight="1">
      <c r="A44" s="4" t="s">
        <v>58</v>
      </c>
      <c r="B44" s="11">
        <v>0</v>
      </c>
      <c r="C44" s="16">
        <v>197000</v>
      </c>
      <c r="D44" s="11">
        <f t="shared" si="1"/>
        <v>-197000</v>
      </c>
      <c r="E44" s="11"/>
    </row>
    <row r="45" spans="1:5" ht="10.5" customHeight="1">
      <c r="A45" s="4" t="s">
        <v>71</v>
      </c>
      <c r="B45" s="11">
        <v>0</v>
      </c>
      <c r="C45" s="16">
        <v>1079900</v>
      </c>
      <c r="D45" s="11">
        <f t="shared" si="1"/>
        <v>-1079900</v>
      </c>
      <c r="E45" s="11"/>
    </row>
    <row r="46" spans="1:5" ht="10.5" customHeight="1">
      <c r="A46" s="4" t="s">
        <v>59</v>
      </c>
      <c r="B46" s="11">
        <v>400000</v>
      </c>
      <c r="C46" s="16">
        <v>1038110</v>
      </c>
      <c r="D46" s="11">
        <f t="shared" si="1"/>
        <v>-638110</v>
      </c>
      <c r="E46" s="11"/>
    </row>
    <row r="47" spans="1:5" ht="10.5" customHeight="1">
      <c r="A47" s="4" t="s">
        <v>60</v>
      </c>
      <c r="B47" s="11">
        <v>700000</v>
      </c>
      <c r="C47" s="16">
        <v>1201872</v>
      </c>
      <c r="D47" s="11">
        <f t="shared" si="1"/>
        <v>-501872</v>
      </c>
      <c r="E47" s="11"/>
    </row>
    <row r="48" spans="1:5" ht="10.5" customHeight="1">
      <c r="A48" s="4" t="s">
        <v>81</v>
      </c>
      <c r="B48" s="11">
        <v>0</v>
      </c>
      <c r="C48" s="16">
        <v>248600</v>
      </c>
      <c r="D48" s="11">
        <f t="shared" si="1"/>
        <v>-248600</v>
      </c>
      <c r="E48" s="11"/>
    </row>
    <row r="49" spans="1:5" ht="10.5" customHeight="1">
      <c r="A49" s="4" t="s">
        <v>83</v>
      </c>
      <c r="B49" s="11">
        <v>0</v>
      </c>
      <c r="C49" s="16">
        <v>28807</v>
      </c>
      <c r="D49" s="11">
        <f t="shared" si="1"/>
        <v>-28807</v>
      </c>
      <c r="E49" s="11"/>
    </row>
    <row r="50" spans="1:5" ht="10.5" customHeight="1">
      <c r="A50" s="4" t="s">
        <v>61</v>
      </c>
      <c r="B50" s="11">
        <v>70000</v>
      </c>
      <c r="C50" s="16">
        <v>30540</v>
      </c>
      <c r="D50" s="11">
        <f t="shared" si="1"/>
        <v>39460</v>
      </c>
      <c r="E50" s="11"/>
    </row>
    <row r="51" spans="1:5" ht="10.5" customHeight="1">
      <c r="A51" s="4" t="s">
        <v>30</v>
      </c>
      <c r="B51" s="11"/>
      <c r="C51" s="16"/>
      <c r="D51" s="11"/>
      <c r="E51" s="11"/>
    </row>
    <row r="52" spans="1:5" ht="10.5" customHeight="1">
      <c r="A52" s="4" t="s">
        <v>71</v>
      </c>
      <c r="B52" s="11">
        <v>100000</v>
      </c>
      <c r="C52" s="16">
        <v>58914</v>
      </c>
      <c r="D52" s="11">
        <f t="shared" si="1"/>
        <v>41086</v>
      </c>
      <c r="E52" s="11" t="s">
        <v>3</v>
      </c>
    </row>
    <row r="53" spans="1:5" ht="10.5" customHeight="1">
      <c r="A53" s="4" t="s">
        <v>84</v>
      </c>
      <c r="B53" s="11">
        <v>0</v>
      </c>
      <c r="C53" s="16">
        <v>5369</v>
      </c>
      <c r="D53" s="11">
        <f t="shared" si="1"/>
        <v>-5369</v>
      </c>
      <c r="E53" s="11"/>
    </row>
    <row r="54" spans="1:5" ht="10.5" customHeight="1">
      <c r="A54" s="4" t="s">
        <v>54</v>
      </c>
      <c r="B54" s="11">
        <v>50000</v>
      </c>
      <c r="C54" s="16">
        <v>0</v>
      </c>
      <c r="D54" s="11">
        <f t="shared" si="1"/>
        <v>50000</v>
      </c>
      <c r="E54" s="11"/>
    </row>
    <row r="55" spans="1:5" ht="10.5" customHeight="1">
      <c r="A55" s="4" t="s">
        <v>85</v>
      </c>
      <c r="B55" s="11">
        <v>0</v>
      </c>
      <c r="C55" s="16">
        <v>106280</v>
      </c>
      <c r="D55" s="11">
        <f t="shared" si="1"/>
        <v>-106280</v>
      </c>
      <c r="E55" s="11"/>
    </row>
    <row r="56" spans="1:5" ht="10.5" customHeight="1">
      <c r="A56" s="4" t="s">
        <v>86</v>
      </c>
      <c r="B56" s="11">
        <v>0</v>
      </c>
      <c r="C56" s="16">
        <v>43610</v>
      </c>
      <c r="D56" s="11">
        <f t="shared" si="1"/>
        <v>-43610</v>
      </c>
      <c r="E56" s="11"/>
    </row>
    <row r="57" spans="1:5" ht="10.5" customHeight="1">
      <c r="A57" s="4" t="s">
        <v>87</v>
      </c>
      <c r="B57" s="11">
        <v>0</v>
      </c>
      <c r="C57" s="16">
        <v>72000</v>
      </c>
      <c r="D57" s="11">
        <f t="shared" si="1"/>
        <v>-72000</v>
      </c>
      <c r="E57" s="11"/>
    </row>
    <row r="58" spans="1:5" ht="10.5" customHeight="1">
      <c r="A58" s="4" t="s">
        <v>80</v>
      </c>
      <c r="B58" s="11">
        <v>150000</v>
      </c>
      <c r="C58" s="16">
        <v>0</v>
      </c>
      <c r="D58" s="11">
        <f t="shared" si="1"/>
        <v>150000</v>
      </c>
      <c r="E58" s="11"/>
    </row>
    <row r="59" spans="1:5" ht="10.5" customHeight="1">
      <c r="A59" s="10" t="s">
        <v>5</v>
      </c>
      <c r="B59" s="14">
        <f>SUM(B25:B58)</f>
        <v>12500000</v>
      </c>
      <c r="C59" s="14">
        <f>SUM(C25:C58)</f>
        <v>19078616</v>
      </c>
      <c r="D59" s="14">
        <f>+B59-C59</f>
        <v>-6578616</v>
      </c>
      <c r="E59" s="14" t="s">
        <v>3</v>
      </c>
    </row>
    <row r="60" spans="1:5" ht="10.5" customHeight="1">
      <c r="A60" s="10" t="s">
        <v>6</v>
      </c>
      <c r="B60" s="14">
        <f>+B22-B59</f>
        <v>250000</v>
      </c>
      <c r="C60" s="14">
        <f>+C22-C59</f>
        <v>-2414184</v>
      </c>
      <c r="D60" s="14">
        <f>+B60-C60</f>
        <v>2664184</v>
      </c>
      <c r="E60" s="14" t="s">
        <v>3</v>
      </c>
    </row>
    <row r="61" spans="1:5" ht="10.5" customHeight="1">
      <c r="A61" s="7" t="s">
        <v>21</v>
      </c>
      <c r="B61" s="12"/>
      <c r="C61" s="12"/>
      <c r="D61" s="12"/>
      <c r="E61" s="12"/>
    </row>
    <row r="62" spans="1:5" ht="10.5" customHeight="1">
      <c r="A62" s="4" t="s">
        <v>22</v>
      </c>
      <c r="B62" s="11"/>
      <c r="C62" s="11"/>
      <c r="D62" s="11"/>
      <c r="E62" s="11"/>
    </row>
    <row r="63" spans="1:5" ht="10.5" customHeight="1">
      <c r="A63" s="4" t="s">
        <v>31</v>
      </c>
      <c r="B63" s="11"/>
      <c r="C63" s="11"/>
      <c r="D63" s="11"/>
      <c r="E63" s="11"/>
    </row>
    <row r="64" spans="1:5" ht="10.5" customHeight="1">
      <c r="A64" s="4" t="s">
        <v>14</v>
      </c>
      <c r="B64" s="11">
        <v>0</v>
      </c>
      <c r="C64" s="11">
        <v>0</v>
      </c>
      <c r="D64" s="11">
        <f>+B64-C64</f>
        <v>0</v>
      </c>
      <c r="E64" s="11" t="s">
        <v>3</v>
      </c>
    </row>
    <row r="65" spans="1:5" ht="10.5" customHeight="1">
      <c r="A65" s="4" t="s">
        <v>36</v>
      </c>
      <c r="B65" s="11"/>
      <c r="C65" s="11"/>
      <c r="D65" s="11"/>
      <c r="E65" s="11"/>
    </row>
    <row r="66" spans="1:5" ht="10.5" customHeight="1">
      <c r="A66" s="4" t="s">
        <v>37</v>
      </c>
      <c r="B66" s="11">
        <v>0</v>
      </c>
      <c r="C66" s="11">
        <v>0</v>
      </c>
      <c r="D66" s="11">
        <f>+B66-C66</f>
        <v>0</v>
      </c>
      <c r="E66" s="11" t="s">
        <v>3</v>
      </c>
    </row>
    <row r="67" spans="1:5" ht="10.5" customHeight="1">
      <c r="A67" s="10" t="s">
        <v>75</v>
      </c>
      <c r="B67" s="14"/>
      <c r="C67" s="14">
        <f>SUM(C64:C66)</f>
        <v>0</v>
      </c>
      <c r="D67" s="14">
        <f>+B67-C67</f>
        <v>0</v>
      </c>
      <c r="E67" s="14" t="s">
        <v>3</v>
      </c>
    </row>
    <row r="68" spans="1:5" ht="10.5" customHeight="1">
      <c r="A68" s="4" t="s">
        <v>20</v>
      </c>
      <c r="B68" s="11"/>
      <c r="C68" s="11"/>
      <c r="D68" s="11"/>
      <c r="E68" s="11"/>
    </row>
    <row r="69" spans="1:5" ht="10.5" customHeight="1">
      <c r="A69" s="4" t="s">
        <v>34</v>
      </c>
      <c r="B69" s="11"/>
      <c r="C69" s="11"/>
      <c r="D69" s="11"/>
      <c r="E69" s="11"/>
    </row>
    <row r="70" spans="1:5" ht="10.5" customHeight="1">
      <c r="A70" s="4" t="s">
        <v>35</v>
      </c>
      <c r="B70" s="11">
        <v>0</v>
      </c>
      <c r="C70" s="11">
        <v>0</v>
      </c>
      <c r="D70" s="11">
        <f>+B70-C70</f>
        <v>0</v>
      </c>
      <c r="E70" s="11" t="s">
        <v>3</v>
      </c>
    </row>
    <row r="71" spans="1:5" ht="10.5" customHeight="1">
      <c r="A71" s="4" t="s">
        <v>32</v>
      </c>
      <c r="B71" s="11"/>
      <c r="C71" s="11"/>
      <c r="D71" s="11"/>
      <c r="E71" s="11"/>
    </row>
    <row r="72" spans="1:5" ht="10.5" customHeight="1">
      <c r="A72" s="4" t="s">
        <v>7</v>
      </c>
      <c r="B72" s="11">
        <v>0</v>
      </c>
      <c r="C72" s="11">
        <v>0</v>
      </c>
      <c r="D72" s="11">
        <f>+B72-C72</f>
        <v>0</v>
      </c>
      <c r="E72" s="11" t="s">
        <v>3</v>
      </c>
    </row>
    <row r="73" spans="1:5" ht="10.5" customHeight="1">
      <c r="A73" s="4" t="s">
        <v>76</v>
      </c>
      <c r="B73" s="11"/>
      <c r="C73" s="11"/>
      <c r="D73" s="11"/>
      <c r="E73" s="11"/>
    </row>
    <row r="74" spans="1:5" ht="10.5" customHeight="1">
      <c r="A74" s="8" t="s">
        <v>77</v>
      </c>
      <c r="B74" s="11">
        <v>0</v>
      </c>
      <c r="C74" s="11"/>
      <c r="D74" s="11">
        <f>+B74-C74</f>
        <v>0</v>
      </c>
      <c r="E74" s="11"/>
    </row>
    <row r="75" spans="1:5" ht="10.5" customHeight="1">
      <c r="A75" s="10" t="s">
        <v>8</v>
      </c>
      <c r="B75" s="14">
        <v>0</v>
      </c>
      <c r="C75" s="14">
        <f>SUM(C69:C74)</f>
        <v>0</v>
      </c>
      <c r="D75" s="14">
        <f>+B75-C75</f>
        <v>0</v>
      </c>
      <c r="E75" s="14" t="s">
        <v>3</v>
      </c>
    </row>
    <row r="76" spans="1:5" ht="10.5" customHeight="1">
      <c r="A76" s="10" t="s">
        <v>9</v>
      </c>
      <c r="B76" s="14">
        <v>0</v>
      </c>
      <c r="C76" s="14">
        <f>+C67-C75</f>
        <v>0</v>
      </c>
      <c r="D76" s="14">
        <f>+B76-C76</f>
        <v>0</v>
      </c>
      <c r="E76" s="14" t="s">
        <v>3</v>
      </c>
    </row>
    <row r="77" spans="1:5" ht="10.5" customHeight="1">
      <c r="A77" s="4" t="s">
        <v>33</v>
      </c>
      <c r="B77" s="11"/>
      <c r="C77" s="11"/>
      <c r="D77" s="11"/>
      <c r="E77" s="11"/>
    </row>
    <row r="78" spans="1:5" ht="10.5" customHeight="1">
      <c r="A78" s="8" t="s">
        <v>10</v>
      </c>
      <c r="B78" s="13">
        <v>0</v>
      </c>
      <c r="C78" s="13">
        <v>0</v>
      </c>
      <c r="D78" s="13">
        <f>+B78-C78</f>
        <v>0</v>
      </c>
      <c r="E78" s="13" t="s">
        <v>3</v>
      </c>
    </row>
    <row r="79" spans="1:5" ht="12.75">
      <c r="A79" s="10" t="s">
        <v>11</v>
      </c>
      <c r="B79" s="14">
        <f>+B60+B76-B78</f>
        <v>250000</v>
      </c>
      <c r="C79" s="14">
        <f>+C60+C76-C78</f>
        <v>-2414184</v>
      </c>
      <c r="D79" s="14">
        <f>+B79-C79</f>
        <v>2664184</v>
      </c>
      <c r="E79" s="14" t="s">
        <v>3</v>
      </c>
    </row>
    <row r="80" spans="1:5" ht="12.75">
      <c r="A80" s="10" t="s">
        <v>12</v>
      </c>
      <c r="B80" s="14">
        <v>9115663</v>
      </c>
      <c r="C80" s="14">
        <v>9115663</v>
      </c>
      <c r="D80" s="14">
        <f>+B80-C80</f>
        <v>0</v>
      </c>
      <c r="E80" s="14" t="s">
        <v>3</v>
      </c>
    </row>
    <row r="81" spans="1:5" ht="12.75">
      <c r="A81" s="8" t="s">
        <v>13</v>
      </c>
      <c r="B81" s="13">
        <f>+B79+B80</f>
        <v>9365663</v>
      </c>
      <c r="C81" s="13">
        <f>+C79+C80</f>
        <v>6701479</v>
      </c>
      <c r="D81" s="13">
        <f>+B81-C81</f>
        <v>2664184</v>
      </c>
      <c r="E81" s="13" t="s">
        <v>3</v>
      </c>
    </row>
    <row r="82" spans="2:5" ht="12.75">
      <c r="B82" s="9"/>
      <c r="C82" s="9"/>
      <c r="D82" s="9"/>
      <c r="E82" s="9"/>
    </row>
    <row r="83" spans="2:5" ht="12.75">
      <c r="B83" s="9"/>
      <c r="C83" s="9"/>
      <c r="D83" s="9"/>
      <c r="E83" s="9"/>
    </row>
  </sheetData>
  <sheetProtection/>
  <mergeCells count="2">
    <mergeCell ref="C3:E3"/>
    <mergeCell ref="A1:E1"/>
  </mergeCells>
  <printOptions/>
  <pageMargins left="0.25" right="0.25" top="0.75" bottom="0.75" header="0.3" footer="0.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YOSHIDA01</dc:creator>
  <cp:keywords/>
  <dc:description/>
  <cp:lastModifiedBy>古屋 貴史</cp:lastModifiedBy>
  <cp:lastPrinted>2023-05-02T06:32:06Z</cp:lastPrinted>
  <dcterms:created xsi:type="dcterms:W3CDTF">2012-04-11T08:12:16Z</dcterms:created>
  <dcterms:modified xsi:type="dcterms:W3CDTF">2023-06-05T22:41:01Z</dcterms:modified>
  <cp:category/>
  <cp:version/>
  <cp:contentType/>
  <cp:contentStatus/>
</cp:coreProperties>
</file>